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 Викторович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5" i="1" l="1"/>
  <c r="L194" i="1" l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19" i="1"/>
  <c r="L138" i="1"/>
  <c r="L24" i="1"/>
  <c r="L157" i="1"/>
  <c r="L100" i="1"/>
  <c r="L43" i="1"/>
  <c r="J195" i="1"/>
  <c r="L195" i="1"/>
  <c r="I195" i="1"/>
  <c r="H195" i="1"/>
  <c r="L176" i="1"/>
  <c r="J176" i="1"/>
  <c r="H119" i="1"/>
  <c r="G119" i="1"/>
  <c r="J100" i="1"/>
  <c r="I100" i="1"/>
  <c r="F100" i="1"/>
  <c r="F81" i="1"/>
  <c r="I81" i="1"/>
  <c r="H81" i="1"/>
  <c r="G81" i="1"/>
  <c r="J62" i="1"/>
  <c r="I62" i="1"/>
  <c r="G43" i="1"/>
  <c r="F43" i="1"/>
  <c r="G62" i="1"/>
  <c r="F62" i="1"/>
  <c r="G138" i="1"/>
  <c r="I43" i="1"/>
  <c r="I119" i="1"/>
  <c r="H138" i="1"/>
  <c r="H62" i="1"/>
  <c r="J119" i="1"/>
  <c r="I138" i="1"/>
  <c r="G157" i="1"/>
  <c r="J138" i="1"/>
  <c r="H157" i="1"/>
  <c r="I157" i="1"/>
  <c r="G176" i="1"/>
  <c r="H43" i="1"/>
  <c r="G100" i="1"/>
  <c r="J157" i="1"/>
  <c r="H176" i="1"/>
  <c r="J43" i="1"/>
  <c r="J81" i="1"/>
  <c r="H100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<sst xmlns="http://schemas.openxmlformats.org/spreadsheetml/2006/main" count="226" uniqueCount="64">
  <si>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</si>
  <si>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</si>
  <si>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</si>
  <si>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</si>
  <si>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</si>
  <si>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</si>
  <si>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</si>
  <si>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</si>
  <si>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</si>
  <si>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</si>
  <si>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</si>
  <si>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</si>
  <si>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</si>
  <si>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</si>
  <si>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</si>
  <si>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</si>
  <si>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</si>
  <si>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</si>
  <si>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</si>
  <si>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</si>
  <si>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</si>
  <si>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</si>
  <si>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</si>
  <si>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</si>
  <si>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</si>
  <si>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</si>
  <si>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</si>
  <si>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</si>
  <si>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</si>
  <si>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</si>
  <si>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</si>
  <si>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</si>
  <si>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</si>
  <si>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</si>
  <si>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Чай</t>
  </si>
  <si>
    <t>Хлеб пшеничный</t>
  </si>
  <si>
    <t>Ветчина</t>
  </si>
  <si>
    <t>Хлеб ржано-пшеничный</t>
  </si>
  <si>
    <t>Компот из сухофруктов</t>
  </si>
  <si>
    <t>Макароны с сыром</t>
  </si>
  <si>
    <t>Напиток из ягод</t>
  </si>
  <si>
    <t>Повидло</t>
  </si>
  <si>
    <t>Пельмени с маслом</t>
  </si>
  <si>
    <t>Печенье</t>
  </si>
  <si>
    <t>Хлеб пшенчный</t>
  </si>
  <si>
    <t>Руководитель ИП Мамунова Алла Викторовна</t>
  </si>
  <si>
    <t>Мамунова А.В.</t>
  </si>
  <si>
    <t>Вафли</t>
  </si>
  <si>
    <t>Каша пшенная с маслом</t>
  </si>
  <si>
    <t>Сыр порциями</t>
  </si>
  <si>
    <t>Яйцо куриное</t>
  </si>
  <si>
    <t>Каша манная с маслом</t>
  </si>
  <si>
    <t>день</t>
  </si>
  <si>
    <t>месяц</t>
  </si>
  <si>
    <t>год</t>
  </si>
  <si>
    <t>Каша рисовая с маслом</t>
  </si>
  <si>
    <t>Кофейный напиток</t>
  </si>
  <si>
    <t>Каша ячневая с маслом</t>
  </si>
  <si>
    <t>Каша геркулесовая</t>
  </si>
  <si>
    <t>Блинчики с повидлом</t>
  </si>
  <si>
    <t>Какао</t>
  </si>
  <si>
    <t>Каша пшеничная с маслом</t>
  </si>
  <si>
    <t>Каша "Дружба" с маслом</t>
  </si>
  <si>
    <t>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</si>
</sst>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2D2D2D"/>
      <name val="Arial"/>
    </font>
    <font>
      <sz val="10"/>
      <color theme="1"/>
      <name val="Arial"/>
    </font>
    <font>
      <sz val="10"/>
      <color rgb="FF4C4C4C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4" borderId="2" xfId="0" applyFont="1" applyFill="1" applyBorder="1" applyProtection="1"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56" t="s">
        <v>63</v>
      </c>
      <c r="B1" s="50"/>
      <c r="C1" s="66"/>
      <c r="D1" s="67"/>
      <c r="E1" s="67"/>
      <c r="F1" s="57" t="s">
        <v>15</v>
      </c>
      <c r="G1" s="50" t="s">
        <v>16</v>
      </c>
      <c r="H1" s="68" t="s">
        <v>45</v>
      </c>
      <c r="I1" s="68"/>
      <c r="J1" s="68"/>
      <c r="K1" s="68"/>
    </row>
    <row r="2" spans="1:12" ht="18" customHeight="1" x14ac:dyDescent="0.2">
      <c r="A2" s="58" t="s">
        <v>6</v>
      </c>
      <c r="B2" s="50"/>
      <c r="C2" s="50"/>
      <c r="D2" s="56"/>
      <c r="E2" s="50"/>
      <c r="F2" s="50"/>
      <c r="G2" s="50" t="s">
        <v>17</v>
      </c>
      <c r="H2" s="68" t="s">
        <v>46</v>
      </c>
      <c r="I2" s="68"/>
      <c r="J2" s="68"/>
      <c r="K2" s="68"/>
    </row>
    <row r="3" spans="1:12" ht="17.25" customHeight="1" x14ac:dyDescent="0.2">
      <c r="A3" s="49" t="s">
        <v>7</v>
      </c>
      <c r="B3" s="50"/>
      <c r="C3" s="50"/>
      <c r="D3" s="51"/>
      <c r="E3" s="52" t="s">
        <v>8</v>
      </c>
      <c r="F3" s="50"/>
      <c r="G3" s="50" t="s">
        <v>18</v>
      </c>
      <c r="H3" s="53">
        <v>1</v>
      </c>
      <c r="I3" s="53">
        <v>9</v>
      </c>
      <c r="J3" s="54">
        <v>2025</v>
      </c>
      <c r="K3" s="55"/>
    </row>
    <row r="4" spans="1:12" ht="13.5" thickBot="1" x14ac:dyDescent="0.25">
      <c r="A4" s="50"/>
      <c r="B4" s="50"/>
      <c r="C4" s="50"/>
      <c r="D4" s="49"/>
      <c r="E4" s="50"/>
      <c r="F4" s="50"/>
      <c r="G4" s="50"/>
      <c r="H4" s="59" t="s">
        <v>52</v>
      </c>
      <c r="I4" s="59" t="s">
        <v>53</v>
      </c>
      <c r="J4" s="59" t="s">
        <v>54</v>
      </c>
      <c r="K4" s="50"/>
    </row>
    <row r="5" spans="1:12" ht="34.5" thickBot="1" x14ac:dyDescent="0.2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3" t="s">
        <v>20</v>
      </c>
      <c r="E6" s="45" t="s">
        <v>39</v>
      </c>
      <c r="F6" s="43">
        <v>230</v>
      </c>
      <c r="G6" s="43">
        <v>15</v>
      </c>
      <c r="H6" s="43">
        <v>18</v>
      </c>
      <c r="I6" s="44">
        <v>38</v>
      </c>
      <c r="J6" s="35">
        <v>359</v>
      </c>
      <c r="K6" s="36">
        <v>4007.01</v>
      </c>
      <c r="L6" s="35">
        <v>73.510000000000005</v>
      </c>
    </row>
    <row r="7" spans="1:12" ht="15" x14ac:dyDescent="0.25">
      <c r="A7" s="21"/>
      <c r="B7" s="13"/>
      <c r="C7" s="9"/>
      <c r="D7" s="4"/>
      <c r="E7" s="37"/>
      <c r="F7" s="38"/>
      <c r="G7" s="38"/>
      <c r="H7" s="38"/>
      <c r="I7" s="38"/>
      <c r="J7" s="38"/>
      <c r="K7" s="39"/>
      <c r="L7" s="38"/>
    </row>
    <row r="8" spans="1:12" ht="15" x14ac:dyDescent="0.25">
      <c r="A8" s="21"/>
      <c r="B8" s="13"/>
      <c r="C8" s="9"/>
      <c r="D8" s="5" t="s">
        <v>21</v>
      </c>
      <c r="E8" s="48" t="s">
        <v>40</v>
      </c>
      <c r="F8" s="38">
        <v>200</v>
      </c>
      <c r="G8" s="38"/>
      <c r="H8" s="38"/>
      <c r="I8" s="38">
        <v>19</v>
      </c>
      <c r="J8" s="38">
        <v>68</v>
      </c>
      <c r="K8" s="39">
        <v>10001.01</v>
      </c>
      <c r="L8" s="38"/>
    </row>
    <row r="9" spans="1:12" ht="15" x14ac:dyDescent="0.25">
      <c r="A9" s="21"/>
      <c r="B9" s="13"/>
      <c r="C9" s="9"/>
      <c r="D9" s="5" t="s">
        <v>22</v>
      </c>
      <c r="E9" s="46" t="s">
        <v>37</v>
      </c>
      <c r="F9" s="38">
        <v>30</v>
      </c>
      <c r="G9" s="38">
        <v>2</v>
      </c>
      <c r="H9" s="38">
        <v>1</v>
      </c>
      <c r="I9" s="38">
        <v>12</v>
      </c>
      <c r="J9" s="38">
        <v>41</v>
      </c>
      <c r="K9" s="39">
        <v>13013</v>
      </c>
      <c r="L9" s="38"/>
    </row>
    <row r="10" spans="1:12" ht="15" x14ac:dyDescent="0.25">
      <c r="A10" s="21"/>
      <c r="B10" s="13"/>
      <c r="C10" s="9"/>
      <c r="D10" s="5" t="s">
        <v>23</v>
      </c>
      <c r="E10" s="45"/>
      <c r="F10" s="38"/>
      <c r="G10" s="38"/>
      <c r="H10" s="38"/>
      <c r="I10" s="38"/>
      <c r="J10" s="38"/>
      <c r="K10" s="39"/>
      <c r="L10" s="38"/>
    </row>
    <row r="11" spans="1:12" ht="15" x14ac:dyDescent="0.25">
      <c r="A11" s="21"/>
      <c r="B11" s="13"/>
      <c r="C11" s="9"/>
      <c r="D11" s="5" t="s">
        <v>29</v>
      </c>
      <c r="E11" s="61" t="s">
        <v>35</v>
      </c>
      <c r="F11" s="38">
        <v>30</v>
      </c>
      <c r="G11" s="38">
        <v>3</v>
      </c>
      <c r="H11" s="38">
        <v>1</v>
      </c>
      <c r="I11" s="38">
        <v>14</v>
      </c>
      <c r="J11" s="38">
        <v>78</v>
      </c>
      <c r="K11" s="39">
        <v>13001.01</v>
      </c>
      <c r="L11" s="38"/>
    </row>
    <row r="12" spans="1:12" ht="15" x14ac:dyDescent="0.25">
      <c r="A12" s="21"/>
      <c r="B12" s="13"/>
      <c r="C12" s="9"/>
      <c r="D12" s="4"/>
      <c r="E12" s="37" t="s">
        <v>41</v>
      </c>
      <c r="F12" s="38">
        <v>20</v>
      </c>
      <c r="G12" s="38"/>
      <c r="H12" s="38"/>
      <c r="I12" s="38">
        <v>14</v>
      </c>
      <c r="J12" s="38">
        <v>53</v>
      </c>
      <c r="K12" s="39">
        <v>13018</v>
      </c>
      <c r="L12" s="38"/>
    </row>
    <row r="13" spans="1:12" ht="15" x14ac:dyDescent="0.25">
      <c r="A13" s="22"/>
      <c r="B13" s="15"/>
      <c r="C13" s="6"/>
      <c r="D13" s="16" t="s">
        <v>31</v>
      </c>
      <c r="E13" s="7"/>
      <c r="F13" s="17">
        <f>SUM(F6:F12)</f>
        <v>510</v>
      </c>
      <c r="G13" s="17">
        <f t="shared" ref="G13:J13" si="0">SUM(G6:G12)</f>
        <v>20</v>
      </c>
      <c r="H13" s="17">
        <f t="shared" si="0"/>
        <v>20</v>
      </c>
      <c r="I13" s="17">
        <f t="shared" si="0"/>
        <v>97</v>
      </c>
      <c r="J13" s="17">
        <f t="shared" si="0"/>
        <v>599</v>
      </c>
      <c r="K13" s="23"/>
      <c r="L13" s="17">
        <f t="shared" ref="L13" si="1">SUM(L6:L12)</f>
        <v>73.510000000000005</v>
      </c>
    </row>
    <row r="14" spans="1:12" ht="15" x14ac:dyDescent="0.25">
      <c r="A14" s="24">
        <f>A6</f>
        <v>1</v>
      </c>
      <c r="B14" s="11">
        <f>B6</f>
        <v>1</v>
      </c>
      <c r="C14" s="8" t="s">
        <v>24</v>
      </c>
      <c r="D14" s="5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3"/>
      <c r="C15" s="9"/>
      <c r="D15" s="5" t="s">
        <v>26</v>
      </c>
      <c r="E15" s="45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3"/>
      <c r="C16" s="9"/>
      <c r="D16" s="5" t="s">
        <v>27</v>
      </c>
      <c r="E16" s="45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3"/>
      <c r="C17" s="9"/>
      <c r="D17" s="5" t="s">
        <v>28</v>
      </c>
      <c r="E17" s="45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3"/>
      <c r="C18" s="9"/>
      <c r="D18" s="5" t="s">
        <v>21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3"/>
      <c r="C19" s="9"/>
      <c r="D19" s="5" t="s">
        <v>29</v>
      </c>
      <c r="E19" s="45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3"/>
      <c r="C20" s="9"/>
      <c r="D20" s="5" t="s">
        <v>30</v>
      </c>
      <c r="E20" s="45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3"/>
      <c r="C21" s="9"/>
      <c r="D21" s="4"/>
      <c r="E21" s="46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3"/>
      <c r="C22" s="9"/>
      <c r="D22" s="4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5"/>
      <c r="C23" s="6"/>
      <c r="D23" s="16" t="s">
        <v>31</v>
      </c>
      <c r="E23" s="10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510</v>
      </c>
      <c r="G24" s="30">
        <f t="shared" ref="G24:J24" si="4">G13+G23</f>
        <v>20</v>
      </c>
      <c r="H24" s="30">
        <f t="shared" si="4"/>
        <v>20</v>
      </c>
      <c r="I24" s="30">
        <f t="shared" si="4"/>
        <v>97</v>
      </c>
      <c r="J24" s="30">
        <f t="shared" si="4"/>
        <v>599</v>
      </c>
      <c r="K24" s="30"/>
      <c r="L24" s="30">
        <f t="shared" ref="L24" si="5">L13+L23</f>
        <v>73.510000000000005</v>
      </c>
    </row>
    <row r="25" spans="1:12" ht="15" x14ac:dyDescent="0.25">
      <c r="A25" s="12">
        <v>1</v>
      </c>
      <c r="B25" s="13">
        <v>2</v>
      </c>
      <c r="C25" s="20" t="s">
        <v>19</v>
      </c>
      <c r="D25" s="3" t="s">
        <v>20</v>
      </c>
      <c r="E25" s="42" t="s">
        <v>55</v>
      </c>
      <c r="F25" s="35">
        <v>250</v>
      </c>
      <c r="G25" s="35">
        <v>8</v>
      </c>
      <c r="H25" s="35">
        <v>15</v>
      </c>
      <c r="I25" s="35">
        <v>38</v>
      </c>
      <c r="J25" s="35">
        <v>279</v>
      </c>
      <c r="K25" s="36">
        <v>4001.09</v>
      </c>
      <c r="L25" s="35">
        <v>73.510000000000005</v>
      </c>
    </row>
    <row r="26" spans="1:12" ht="15" x14ac:dyDescent="0.25">
      <c r="A26" s="12"/>
      <c r="B26" s="13"/>
      <c r="C26" s="9"/>
      <c r="D26" s="4"/>
      <c r="E26" s="46"/>
      <c r="F26" s="38"/>
      <c r="G26" s="38"/>
      <c r="H26" s="38"/>
      <c r="I26" s="38"/>
      <c r="J26" s="38"/>
      <c r="K26" s="39"/>
      <c r="L26" s="38"/>
    </row>
    <row r="27" spans="1:12" ht="15" x14ac:dyDescent="0.25">
      <c r="A27" s="12"/>
      <c r="B27" s="13"/>
      <c r="C27" s="9"/>
      <c r="D27" s="5" t="s">
        <v>21</v>
      </c>
      <c r="E27" s="45" t="s">
        <v>34</v>
      </c>
      <c r="F27" s="38">
        <v>200</v>
      </c>
      <c r="G27" s="38">
        <v>1</v>
      </c>
      <c r="H27" s="38"/>
      <c r="I27" s="38">
        <v>14</v>
      </c>
      <c r="J27" s="38">
        <v>58</v>
      </c>
      <c r="K27" s="39">
        <v>10015</v>
      </c>
      <c r="L27" s="38"/>
    </row>
    <row r="28" spans="1:12" ht="15" x14ac:dyDescent="0.25">
      <c r="A28" s="12"/>
      <c r="B28" s="13"/>
      <c r="C28" s="9"/>
      <c r="D28" s="5" t="s">
        <v>22</v>
      </c>
      <c r="E28" s="45" t="s">
        <v>35</v>
      </c>
      <c r="F28" s="38">
        <v>50</v>
      </c>
      <c r="G28" s="38">
        <v>5</v>
      </c>
      <c r="H28" s="38">
        <v>2</v>
      </c>
      <c r="I28" s="38">
        <v>24</v>
      </c>
      <c r="J28" s="38">
        <v>130</v>
      </c>
      <c r="K28" s="39">
        <v>13001.01</v>
      </c>
      <c r="L28" s="38"/>
    </row>
    <row r="29" spans="1:12" ht="15" x14ac:dyDescent="0.25">
      <c r="A29" s="12"/>
      <c r="B29" s="13"/>
      <c r="C29" s="9"/>
      <c r="D29" s="5" t="s">
        <v>23</v>
      </c>
      <c r="E29" s="4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2"/>
      <c r="B30" s="13"/>
      <c r="C30" s="9"/>
      <c r="D30" s="4"/>
      <c r="E30" s="45" t="s">
        <v>36</v>
      </c>
      <c r="F30" s="38">
        <v>10</v>
      </c>
      <c r="G30" s="38">
        <v>2</v>
      </c>
      <c r="H30" s="38">
        <v>2</v>
      </c>
      <c r="I30" s="38">
        <v>5</v>
      </c>
      <c r="J30" s="38">
        <v>39</v>
      </c>
      <c r="K30" s="39">
        <v>13017</v>
      </c>
      <c r="L30" s="38"/>
    </row>
    <row r="31" spans="1:12" ht="15" x14ac:dyDescent="0.25">
      <c r="A31" s="12"/>
      <c r="B31" s="13"/>
      <c r="C31" s="9"/>
      <c r="D31" s="4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4"/>
      <c r="B32" s="15"/>
      <c r="C32" s="6"/>
      <c r="D32" s="16" t="s">
        <v>31</v>
      </c>
      <c r="E32" s="7"/>
      <c r="F32" s="17">
        <f>SUM(F25:F31)</f>
        <v>510</v>
      </c>
      <c r="G32" s="17">
        <f t="shared" ref="G32" si="6">SUM(G25:G31)</f>
        <v>16</v>
      </c>
      <c r="H32" s="17">
        <f t="shared" ref="H32" si="7">SUM(H25:H31)</f>
        <v>19</v>
      </c>
      <c r="I32" s="17">
        <f t="shared" ref="I32" si="8">SUM(I25:I31)</f>
        <v>81</v>
      </c>
      <c r="J32" s="17">
        <f t="shared" ref="J32:L32" si="9">SUM(J25:J31)</f>
        <v>506</v>
      </c>
      <c r="K32" s="23"/>
      <c r="L32" s="17">
        <f t="shared" si="9"/>
        <v>73.510000000000005</v>
      </c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5" t="s">
        <v>25</v>
      </c>
      <c r="E33" s="46"/>
      <c r="F33" s="38"/>
      <c r="G33" s="38"/>
      <c r="H33" s="38"/>
      <c r="I33" s="38"/>
      <c r="J33" s="38"/>
      <c r="K33" s="39"/>
      <c r="L33" s="38"/>
    </row>
    <row r="34" spans="1:12" ht="15" x14ac:dyDescent="0.25">
      <c r="A34" s="12"/>
      <c r="B34" s="13"/>
      <c r="C34" s="9"/>
      <c r="D34" s="5" t="s">
        <v>26</v>
      </c>
      <c r="E34" s="45"/>
      <c r="F34" s="38"/>
      <c r="G34" s="38"/>
      <c r="H34" s="38"/>
      <c r="I34" s="38"/>
      <c r="J34" s="38"/>
      <c r="K34" s="39"/>
      <c r="L34" s="38"/>
    </row>
    <row r="35" spans="1:12" ht="15" x14ac:dyDescent="0.25">
      <c r="A35" s="12"/>
      <c r="B35" s="13"/>
      <c r="C35" s="9"/>
      <c r="D35" s="5" t="s">
        <v>27</v>
      </c>
      <c r="E35" s="45"/>
      <c r="F35" s="38"/>
      <c r="G35" s="38"/>
      <c r="H35" s="38"/>
      <c r="I35" s="38"/>
      <c r="J35" s="38"/>
      <c r="K35" s="39"/>
      <c r="L35" s="38"/>
    </row>
    <row r="36" spans="1:12" ht="15" x14ac:dyDescent="0.25">
      <c r="A36" s="12"/>
      <c r="B36" s="13"/>
      <c r="C36" s="9"/>
      <c r="D36" s="5" t="s">
        <v>28</v>
      </c>
      <c r="E36" s="45"/>
      <c r="F36" s="38"/>
      <c r="G36" s="38"/>
      <c r="H36" s="38"/>
      <c r="I36" s="38"/>
      <c r="J36" s="38"/>
      <c r="K36" s="39"/>
      <c r="L36" s="38"/>
    </row>
    <row r="37" spans="1:12" ht="15" x14ac:dyDescent="0.25">
      <c r="A37" s="12"/>
      <c r="B37" s="13"/>
      <c r="C37" s="9"/>
      <c r="D37" s="5" t="s">
        <v>21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2"/>
      <c r="B38" s="13"/>
      <c r="C38" s="9"/>
      <c r="D38" s="5" t="s">
        <v>29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2"/>
      <c r="B39" s="13"/>
      <c r="C39" s="9"/>
      <c r="D39" s="5" t="s">
        <v>30</v>
      </c>
      <c r="E39" s="45"/>
      <c r="F39" s="38"/>
      <c r="G39" s="38"/>
      <c r="H39" s="38"/>
      <c r="I39" s="38"/>
      <c r="J39" s="38"/>
      <c r="K39" s="39"/>
      <c r="L39" s="38"/>
    </row>
    <row r="40" spans="1:12" ht="15" x14ac:dyDescent="0.25">
      <c r="A40" s="12"/>
      <c r="B40" s="13"/>
      <c r="C40" s="9"/>
      <c r="D40" s="4"/>
      <c r="E40" s="4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2"/>
      <c r="B41" s="13"/>
      <c r="C41" s="9"/>
      <c r="D41" s="4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4"/>
      <c r="B42" s="15"/>
      <c r="C42" s="6"/>
      <c r="D42" s="16" t="s">
        <v>31</v>
      </c>
      <c r="E42" s="10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510</v>
      </c>
      <c r="G43" s="30">
        <f t="shared" ref="G43" si="14">G32+G42</f>
        <v>16</v>
      </c>
      <c r="H43" s="30">
        <f t="shared" ref="H43" si="15">H32+H42</f>
        <v>19</v>
      </c>
      <c r="I43" s="30">
        <f t="shared" ref="I43" si="16">I32+I42</f>
        <v>81</v>
      </c>
      <c r="J43" s="30">
        <f t="shared" ref="J43:L43" si="17">J32+J42</f>
        <v>506</v>
      </c>
      <c r="K43" s="30"/>
      <c r="L43" s="30">
        <f t="shared" si="17"/>
        <v>73.510000000000005</v>
      </c>
    </row>
    <row r="44" spans="1:12" ht="15" x14ac:dyDescent="0.25">
      <c r="A44" s="18">
        <v>1</v>
      </c>
      <c r="B44" s="19">
        <v>3</v>
      </c>
      <c r="C44" s="20" t="s">
        <v>19</v>
      </c>
      <c r="D44" s="3" t="s">
        <v>20</v>
      </c>
      <c r="E44" s="42" t="s">
        <v>42</v>
      </c>
      <c r="F44" s="35">
        <v>250</v>
      </c>
      <c r="G44" s="35">
        <v>16</v>
      </c>
      <c r="H44" s="35">
        <v>20</v>
      </c>
      <c r="I44" s="35">
        <v>28</v>
      </c>
      <c r="J44" s="35">
        <v>369</v>
      </c>
      <c r="K44" s="36">
        <v>7022.04</v>
      </c>
      <c r="L44" s="35">
        <v>73.510000000000005</v>
      </c>
    </row>
    <row r="45" spans="1:12" ht="15" x14ac:dyDescent="0.25">
      <c r="A45" s="21"/>
      <c r="B45" s="13"/>
      <c r="C45" s="9"/>
      <c r="D45" s="4"/>
      <c r="E45" s="46"/>
      <c r="F45" s="38"/>
      <c r="G45" s="38"/>
      <c r="H45" s="38"/>
      <c r="I45" s="38"/>
      <c r="J45" s="38"/>
      <c r="K45" s="39"/>
      <c r="L45" s="38"/>
    </row>
    <row r="46" spans="1:12" ht="15" x14ac:dyDescent="0.25">
      <c r="A46" s="21"/>
      <c r="B46" s="13"/>
      <c r="C46" s="9"/>
      <c r="D46" s="5" t="s">
        <v>21</v>
      </c>
      <c r="E46" s="45" t="s">
        <v>38</v>
      </c>
      <c r="F46" s="38">
        <v>200</v>
      </c>
      <c r="G46" s="38"/>
      <c r="H46" s="38"/>
      <c r="I46" s="38">
        <v>41</v>
      </c>
      <c r="J46" s="38">
        <v>161</v>
      </c>
      <c r="K46" s="39">
        <v>10010.01</v>
      </c>
      <c r="L46" s="38"/>
    </row>
    <row r="47" spans="1:12" ht="15" x14ac:dyDescent="0.25">
      <c r="A47" s="21"/>
      <c r="B47" s="13"/>
      <c r="C47" s="9"/>
      <c r="D47" s="5" t="s">
        <v>22</v>
      </c>
      <c r="E47" s="46" t="s">
        <v>37</v>
      </c>
      <c r="F47" s="38">
        <v>30</v>
      </c>
      <c r="G47" s="38">
        <v>2</v>
      </c>
      <c r="H47" s="38">
        <v>1</v>
      </c>
      <c r="I47" s="38">
        <v>12</v>
      </c>
      <c r="J47" s="38">
        <v>41</v>
      </c>
      <c r="K47" s="39">
        <v>13013</v>
      </c>
      <c r="L47" s="38"/>
    </row>
    <row r="48" spans="1:12" ht="15" x14ac:dyDescent="0.25">
      <c r="A48" s="21"/>
      <c r="B48" s="13"/>
      <c r="C48" s="9"/>
      <c r="D48" s="5" t="s">
        <v>23</v>
      </c>
      <c r="E48" s="46"/>
      <c r="F48" s="38"/>
      <c r="G48" s="38"/>
      <c r="H48" s="38"/>
      <c r="I48" s="38"/>
      <c r="J48" s="38"/>
      <c r="K48" s="39"/>
      <c r="L48" s="38"/>
    </row>
    <row r="49" spans="1:12" ht="15" x14ac:dyDescent="0.25">
      <c r="A49" s="21"/>
      <c r="B49" s="13"/>
      <c r="C49" s="9"/>
      <c r="D49" s="4"/>
      <c r="E49" s="45" t="s">
        <v>43</v>
      </c>
      <c r="F49" s="38">
        <v>20</v>
      </c>
      <c r="G49" s="38">
        <v>1</v>
      </c>
      <c r="H49" s="38">
        <v>2</v>
      </c>
      <c r="I49" s="38">
        <v>18</v>
      </c>
      <c r="J49" s="38">
        <v>90</v>
      </c>
      <c r="K49" s="39">
        <v>0.18</v>
      </c>
      <c r="L49" s="38"/>
    </row>
    <row r="50" spans="1:12" ht="15" x14ac:dyDescent="0.25">
      <c r="A50" s="21"/>
      <c r="B50" s="13"/>
      <c r="C50" s="9"/>
      <c r="D50" s="4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5"/>
      <c r="C51" s="6"/>
      <c r="D51" s="16" t="s">
        <v>31</v>
      </c>
      <c r="E51" s="7"/>
      <c r="F51" s="17">
        <f>SUM(F44:F50)</f>
        <v>500</v>
      </c>
      <c r="G51" s="17">
        <f t="shared" ref="G51" si="18">SUM(G44:G50)</f>
        <v>19</v>
      </c>
      <c r="H51" s="17">
        <f t="shared" ref="H51" si="19">SUM(H44:H50)</f>
        <v>23</v>
      </c>
      <c r="I51" s="17">
        <f t="shared" ref="I51" si="20">SUM(I44:I50)</f>
        <v>99</v>
      </c>
      <c r="J51" s="17">
        <f t="shared" ref="J51:L51" si="21">SUM(J44:J50)</f>
        <v>661</v>
      </c>
      <c r="K51" s="23"/>
      <c r="L51" s="17">
        <f t="shared" si="21"/>
        <v>73.510000000000005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5" t="s">
        <v>25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3"/>
      <c r="C53" s="9"/>
      <c r="D53" s="5" t="s">
        <v>26</v>
      </c>
      <c r="E53" s="45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3"/>
      <c r="C54" s="9"/>
      <c r="D54" s="5" t="s">
        <v>27</v>
      </c>
      <c r="E54" s="45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3"/>
      <c r="C55" s="9"/>
      <c r="D55" s="5" t="s">
        <v>28</v>
      </c>
      <c r="E55" s="45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3"/>
      <c r="C56" s="9"/>
      <c r="D56" s="5" t="s">
        <v>21</v>
      </c>
      <c r="E56" s="45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3"/>
      <c r="C57" s="9"/>
      <c r="D57" s="5" t="s">
        <v>29</v>
      </c>
      <c r="E57" s="45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3"/>
      <c r="C58" s="9"/>
      <c r="D58" s="5" t="s">
        <v>30</v>
      </c>
      <c r="E58" s="45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3"/>
      <c r="C59" s="9"/>
      <c r="D59" s="4"/>
      <c r="E59" s="4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3"/>
      <c r="C60" s="9"/>
      <c r="D60" s="4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5"/>
      <c r="C61" s="6"/>
      <c r="D61" s="16" t="s">
        <v>31</v>
      </c>
      <c r="E61" s="10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500</v>
      </c>
      <c r="G62" s="30">
        <f t="shared" ref="G62" si="26">G51+G61</f>
        <v>19</v>
      </c>
      <c r="H62" s="30">
        <f t="shared" ref="H62" si="27">H51+H61</f>
        <v>23</v>
      </c>
      <c r="I62" s="30">
        <f t="shared" ref="I62" si="28">I51+I61</f>
        <v>99</v>
      </c>
      <c r="J62" s="30">
        <f t="shared" ref="J62:L62" si="29">J51+J61</f>
        <v>661</v>
      </c>
      <c r="K62" s="30"/>
      <c r="L62" s="30">
        <f t="shared" si="29"/>
        <v>73.510000000000005</v>
      </c>
    </row>
    <row r="63" spans="1:12" ht="15" x14ac:dyDescent="0.25">
      <c r="A63" s="18">
        <v>1</v>
      </c>
      <c r="B63" s="19">
        <v>4</v>
      </c>
      <c r="C63" s="20" t="s">
        <v>19</v>
      </c>
      <c r="D63" s="3" t="s">
        <v>20</v>
      </c>
      <c r="E63" s="42" t="s">
        <v>48</v>
      </c>
      <c r="F63" s="35">
        <v>250</v>
      </c>
      <c r="G63" s="35">
        <v>12</v>
      </c>
      <c r="H63" s="35">
        <v>15</v>
      </c>
      <c r="I63" s="35">
        <v>37</v>
      </c>
      <c r="J63" s="35">
        <v>322</v>
      </c>
      <c r="K63" s="36">
        <v>8001.12</v>
      </c>
      <c r="L63" s="35">
        <v>73.510000000000005</v>
      </c>
    </row>
    <row r="64" spans="1:12" ht="15" x14ac:dyDescent="0.25">
      <c r="A64" s="21"/>
      <c r="B64" s="13"/>
      <c r="C64" s="9"/>
      <c r="D64" s="4"/>
      <c r="E64" s="45"/>
      <c r="F64" s="38"/>
      <c r="G64" s="38"/>
      <c r="H64" s="38"/>
      <c r="I64" s="38"/>
      <c r="J64" s="38"/>
      <c r="K64" s="39"/>
      <c r="L64" s="38"/>
    </row>
    <row r="65" spans="1:12" ht="15" x14ac:dyDescent="0.25">
      <c r="A65" s="21"/>
      <c r="B65" s="13"/>
      <c r="C65" s="9"/>
      <c r="D65" s="5" t="s">
        <v>21</v>
      </c>
      <c r="E65" s="45" t="s">
        <v>56</v>
      </c>
      <c r="F65" s="38">
        <v>200</v>
      </c>
      <c r="G65" s="38">
        <v>3</v>
      </c>
      <c r="H65" s="38">
        <v>3</v>
      </c>
      <c r="I65" s="38">
        <v>17</v>
      </c>
      <c r="J65" s="38">
        <v>109</v>
      </c>
      <c r="K65" s="39">
        <v>10019.01</v>
      </c>
      <c r="L65" s="38"/>
    </row>
    <row r="66" spans="1:12" ht="15" x14ac:dyDescent="0.25">
      <c r="A66" s="21"/>
      <c r="B66" s="13"/>
      <c r="C66" s="9"/>
      <c r="D66" s="5" t="s">
        <v>22</v>
      </c>
      <c r="E66" s="45" t="s">
        <v>35</v>
      </c>
      <c r="F66" s="38">
        <v>50</v>
      </c>
      <c r="G66" s="38">
        <v>5</v>
      </c>
      <c r="H66" s="38">
        <v>2</v>
      </c>
      <c r="I66" s="38">
        <v>24</v>
      </c>
      <c r="J66" s="38">
        <v>130</v>
      </c>
      <c r="K66" s="39">
        <v>13001.01</v>
      </c>
      <c r="L66" s="38"/>
    </row>
    <row r="67" spans="1:12" ht="15" x14ac:dyDescent="0.25">
      <c r="A67" s="21"/>
      <c r="B67" s="13"/>
      <c r="C67" s="9"/>
      <c r="D67" s="5" t="s">
        <v>23</v>
      </c>
      <c r="E67" s="4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1"/>
      <c r="B68" s="13"/>
      <c r="C68" s="9"/>
      <c r="D68" s="4"/>
      <c r="E68" s="47" t="s">
        <v>49</v>
      </c>
      <c r="F68" s="38">
        <v>10</v>
      </c>
      <c r="G68" s="38">
        <v>3</v>
      </c>
      <c r="H68" s="38">
        <v>5</v>
      </c>
      <c r="I68" s="38">
        <v>14</v>
      </c>
      <c r="J68" s="38">
        <v>52</v>
      </c>
      <c r="K68" s="39">
        <v>1056.02</v>
      </c>
      <c r="L68" s="38"/>
    </row>
    <row r="69" spans="1:12" ht="15" x14ac:dyDescent="0.25">
      <c r="A69" s="21"/>
      <c r="B69" s="13"/>
      <c r="C69" s="9"/>
      <c r="D69" s="4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5"/>
      <c r="C70" s="6"/>
      <c r="D70" s="16" t="s">
        <v>31</v>
      </c>
      <c r="E70" s="7"/>
      <c r="F70" s="17">
        <f>SUM(F63:F69)</f>
        <v>510</v>
      </c>
      <c r="G70" s="17">
        <f t="shared" ref="G70" si="30">SUM(G63:G69)</f>
        <v>23</v>
      </c>
      <c r="H70" s="17">
        <f t="shared" ref="H70" si="31">SUM(H63:H69)</f>
        <v>25</v>
      </c>
      <c r="I70" s="17">
        <f t="shared" ref="I70" si="32">SUM(I63:I69)</f>
        <v>92</v>
      </c>
      <c r="J70" s="17">
        <f t="shared" ref="J70:L70" si="33">SUM(J63:J69)</f>
        <v>613</v>
      </c>
      <c r="K70" s="23"/>
      <c r="L70" s="17">
        <f t="shared" si="33"/>
        <v>73.510000000000005</v>
      </c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5" t="s">
        <v>25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3"/>
      <c r="C72" s="9"/>
      <c r="D72" s="5" t="s">
        <v>26</v>
      </c>
      <c r="E72" s="45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3"/>
      <c r="C73" s="9"/>
      <c r="D73" s="5" t="s">
        <v>27</v>
      </c>
      <c r="E73" s="45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3"/>
      <c r="C74" s="9"/>
      <c r="D74" s="5" t="s">
        <v>28</v>
      </c>
      <c r="E74" s="45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3"/>
      <c r="C75" s="9"/>
      <c r="D75" s="5" t="s">
        <v>21</v>
      </c>
      <c r="E75" s="45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3"/>
      <c r="C76" s="9"/>
      <c r="D76" s="5" t="s">
        <v>29</v>
      </c>
      <c r="E76" s="45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3"/>
      <c r="C77" s="9"/>
      <c r="D77" s="5" t="s">
        <v>30</v>
      </c>
      <c r="E77" s="45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3"/>
      <c r="C78" s="9"/>
      <c r="D78" s="4"/>
      <c r="E78" s="45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3"/>
      <c r="C79" s="9"/>
      <c r="D79" s="4"/>
      <c r="E79" s="46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5"/>
      <c r="C80" s="6"/>
      <c r="D80" s="16" t="s">
        <v>31</v>
      </c>
      <c r="E80" s="10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510</v>
      </c>
      <c r="G81" s="30">
        <f t="shared" ref="G81" si="38">G70+G80</f>
        <v>23</v>
      </c>
      <c r="H81" s="30">
        <f t="shared" ref="H81" si="39">H70+H80</f>
        <v>25</v>
      </c>
      <c r="I81" s="30">
        <f t="shared" ref="I81" si="40">I70+I80</f>
        <v>92</v>
      </c>
      <c r="J81" s="30">
        <f t="shared" ref="J81:L81" si="41">J70+J80</f>
        <v>613</v>
      </c>
      <c r="K81" s="30"/>
      <c r="L81" s="30">
        <f t="shared" si="41"/>
        <v>73.510000000000005</v>
      </c>
    </row>
    <row r="82" spans="1:12" ht="15" x14ac:dyDescent="0.25">
      <c r="A82" s="18">
        <v>1</v>
      </c>
      <c r="B82" s="19">
        <v>5</v>
      </c>
      <c r="C82" s="20" t="s">
        <v>19</v>
      </c>
      <c r="D82" s="3" t="s">
        <v>20</v>
      </c>
      <c r="E82" s="42" t="s">
        <v>57</v>
      </c>
      <c r="F82" s="35">
        <v>250</v>
      </c>
      <c r="G82" s="35">
        <v>10</v>
      </c>
      <c r="H82" s="35">
        <v>12</v>
      </c>
      <c r="I82" s="35">
        <v>24</v>
      </c>
      <c r="J82" s="35">
        <v>317</v>
      </c>
      <c r="K82" s="36">
        <v>4002.14</v>
      </c>
      <c r="L82" s="35">
        <v>73.510000000000005</v>
      </c>
    </row>
    <row r="83" spans="1:12" ht="15" x14ac:dyDescent="0.25">
      <c r="A83" s="21"/>
      <c r="B83" s="13"/>
      <c r="C83" s="9"/>
      <c r="D83" s="4"/>
      <c r="E83" s="4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1"/>
      <c r="B84" s="13"/>
      <c r="C84" s="9"/>
      <c r="D84" s="5" t="s">
        <v>21</v>
      </c>
      <c r="E84" s="47" t="s">
        <v>34</v>
      </c>
      <c r="F84" s="38">
        <v>200</v>
      </c>
      <c r="G84" s="38">
        <v>1</v>
      </c>
      <c r="H84" s="38"/>
      <c r="I84" s="38">
        <v>14</v>
      </c>
      <c r="J84" s="38">
        <v>58</v>
      </c>
      <c r="K84" s="39">
        <v>10015</v>
      </c>
      <c r="L84" s="38"/>
    </row>
    <row r="85" spans="1:12" ht="15" x14ac:dyDescent="0.25">
      <c r="A85" s="21"/>
      <c r="B85" s="13"/>
      <c r="C85" s="9"/>
      <c r="D85" s="5" t="s">
        <v>22</v>
      </c>
      <c r="E85" s="45" t="s">
        <v>44</v>
      </c>
      <c r="F85" s="38">
        <v>50</v>
      </c>
      <c r="G85" s="38">
        <v>5</v>
      </c>
      <c r="H85" s="38">
        <v>2</v>
      </c>
      <c r="I85" s="38">
        <v>24</v>
      </c>
      <c r="J85" s="38">
        <v>130</v>
      </c>
      <c r="K85" s="39">
        <v>13001.01</v>
      </c>
      <c r="L85" s="38"/>
    </row>
    <row r="86" spans="1:12" ht="15" x14ac:dyDescent="0.25">
      <c r="A86" s="21"/>
      <c r="B86" s="13"/>
      <c r="C86" s="9"/>
      <c r="D86" s="5" t="s">
        <v>23</v>
      </c>
      <c r="E86" s="45"/>
      <c r="F86" s="38"/>
      <c r="G86" s="38"/>
      <c r="H86" s="38"/>
      <c r="I86" s="38"/>
      <c r="J86" s="38"/>
      <c r="K86" s="39"/>
      <c r="L86" s="38"/>
    </row>
    <row r="87" spans="1:12" ht="15" x14ac:dyDescent="0.25">
      <c r="A87" s="21"/>
      <c r="B87" s="13"/>
      <c r="C87" s="9"/>
      <c r="D87" s="4"/>
      <c r="E87" s="48" t="s">
        <v>36</v>
      </c>
      <c r="F87" s="38">
        <v>10</v>
      </c>
      <c r="G87" s="38">
        <v>2</v>
      </c>
      <c r="H87" s="38">
        <v>2</v>
      </c>
      <c r="I87" s="38">
        <v>5</v>
      </c>
      <c r="J87" s="38">
        <v>39</v>
      </c>
      <c r="K87" s="39">
        <v>13017</v>
      </c>
      <c r="L87" s="38"/>
    </row>
    <row r="88" spans="1:12" ht="15" x14ac:dyDescent="0.25">
      <c r="A88" s="21"/>
      <c r="B88" s="13"/>
      <c r="C88" s="9"/>
      <c r="D88" s="4"/>
      <c r="E88" s="62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5"/>
      <c r="C89" s="6"/>
      <c r="D89" s="16" t="s">
        <v>31</v>
      </c>
      <c r="E89" s="7"/>
      <c r="F89" s="17">
        <f>SUM(F82:F88)</f>
        <v>510</v>
      </c>
      <c r="G89" s="17">
        <f t="shared" ref="G89" si="42">SUM(G82:G88)</f>
        <v>18</v>
      </c>
      <c r="H89" s="17">
        <f t="shared" ref="H89" si="43">SUM(H82:H88)</f>
        <v>16</v>
      </c>
      <c r="I89" s="17">
        <f t="shared" ref="I89" si="44">SUM(I82:I88)</f>
        <v>67</v>
      </c>
      <c r="J89" s="17">
        <f t="shared" ref="J89:L89" si="45">SUM(J82:J88)</f>
        <v>544</v>
      </c>
      <c r="K89" s="23"/>
      <c r="L89" s="17">
        <f t="shared" si="45"/>
        <v>73.510000000000005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" t="s">
        <v>25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3"/>
      <c r="C91" s="9"/>
      <c r="D91" s="5" t="s">
        <v>26</v>
      </c>
      <c r="E91" s="45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3"/>
      <c r="C92" s="9"/>
      <c r="D92" s="5" t="s">
        <v>27</v>
      </c>
      <c r="E92" s="45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3"/>
      <c r="C93" s="9"/>
      <c r="D93" s="5" t="s">
        <v>28</v>
      </c>
      <c r="E93" s="45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3"/>
      <c r="C94" s="9"/>
      <c r="D94" s="5" t="s">
        <v>21</v>
      </c>
      <c r="E94" s="45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3"/>
      <c r="C95" s="9"/>
      <c r="D95" s="5" t="s">
        <v>29</v>
      </c>
      <c r="E95" s="45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3"/>
      <c r="C96" s="9"/>
      <c r="D96" s="5" t="s">
        <v>30</v>
      </c>
      <c r="E96" s="45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3"/>
      <c r="C97" s="9"/>
      <c r="D97" s="4"/>
      <c r="E97" s="4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3"/>
      <c r="C98" s="9"/>
      <c r="D98" s="4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6"/>
      <c r="D99" s="16" t="s">
        <v>31</v>
      </c>
      <c r="E99" s="10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510</v>
      </c>
      <c r="G100" s="30">
        <f t="shared" ref="G100" si="50">G89+G99</f>
        <v>18</v>
      </c>
      <c r="H100" s="30">
        <f t="shared" ref="H100" si="51">H89+H99</f>
        <v>16</v>
      </c>
      <c r="I100" s="30">
        <f t="shared" ref="I100" si="52">I89+I99</f>
        <v>67</v>
      </c>
      <c r="J100" s="30">
        <f t="shared" ref="J100:L100" si="53">J89+J99</f>
        <v>544</v>
      </c>
      <c r="K100" s="30"/>
      <c r="L100" s="30">
        <f t="shared" si="53"/>
        <v>73.510000000000005</v>
      </c>
    </row>
    <row r="101" spans="1:12" ht="15" x14ac:dyDescent="0.25">
      <c r="A101" s="18">
        <v>2</v>
      </c>
      <c r="B101" s="19">
        <v>1</v>
      </c>
      <c r="C101" s="20" t="s">
        <v>19</v>
      </c>
      <c r="D101" s="3" t="s">
        <v>20</v>
      </c>
      <c r="E101" s="45" t="s">
        <v>51</v>
      </c>
      <c r="F101" s="35">
        <v>250</v>
      </c>
      <c r="G101" s="35">
        <v>10</v>
      </c>
      <c r="H101" s="35">
        <v>12</v>
      </c>
      <c r="I101" s="35">
        <v>45</v>
      </c>
      <c r="J101" s="35">
        <v>279</v>
      </c>
      <c r="K101" s="36">
        <v>4001.11</v>
      </c>
      <c r="L101" s="35">
        <v>73.510000000000005</v>
      </c>
    </row>
    <row r="102" spans="1:12" ht="15" x14ac:dyDescent="0.25">
      <c r="A102" s="21"/>
      <c r="B102" s="13"/>
      <c r="C102" s="9"/>
      <c r="D102" s="4"/>
      <c r="E102" s="46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1"/>
      <c r="B103" s="13"/>
      <c r="C103" s="9"/>
      <c r="D103" s="5" t="s">
        <v>21</v>
      </c>
      <c r="E103" s="45" t="s">
        <v>34</v>
      </c>
      <c r="F103" s="38">
        <v>200</v>
      </c>
      <c r="G103" s="38">
        <v>1</v>
      </c>
      <c r="H103" s="38"/>
      <c r="I103" s="38">
        <v>14</v>
      </c>
      <c r="J103" s="38">
        <v>58</v>
      </c>
      <c r="K103" s="39">
        <v>10015</v>
      </c>
      <c r="L103" s="38"/>
    </row>
    <row r="104" spans="1:12" ht="15" x14ac:dyDescent="0.25">
      <c r="A104" s="21"/>
      <c r="B104" s="13"/>
      <c r="C104" s="9"/>
      <c r="D104" s="5" t="s">
        <v>22</v>
      </c>
      <c r="E104" s="45" t="s">
        <v>35</v>
      </c>
      <c r="F104" s="38">
        <v>50</v>
      </c>
      <c r="G104" s="38">
        <v>5</v>
      </c>
      <c r="H104" s="38">
        <v>2</v>
      </c>
      <c r="I104" s="38">
        <v>24</v>
      </c>
      <c r="J104" s="38">
        <v>130</v>
      </c>
      <c r="K104" s="39">
        <v>13001.01</v>
      </c>
      <c r="L104" s="38"/>
    </row>
    <row r="105" spans="1:12" ht="15" x14ac:dyDescent="0.25">
      <c r="A105" s="21"/>
      <c r="B105" s="13"/>
      <c r="C105" s="9"/>
      <c r="D105" s="5" t="s">
        <v>23</v>
      </c>
      <c r="E105" s="45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1"/>
      <c r="B106" s="13"/>
      <c r="C106" s="9"/>
      <c r="D106" s="4"/>
      <c r="E106" s="48" t="s">
        <v>49</v>
      </c>
      <c r="F106" s="38">
        <v>10</v>
      </c>
      <c r="G106" s="38">
        <v>3</v>
      </c>
      <c r="H106" s="38">
        <v>5</v>
      </c>
      <c r="I106" s="38">
        <v>14</v>
      </c>
      <c r="J106" s="38">
        <v>52</v>
      </c>
      <c r="K106" s="39">
        <v>1056.02</v>
      </c>
      <c r="L106" s="38"/>
    </row>
    <row r="107" spans="1:12" ht="15" x14ac:dyDescent="0.25">
      <c r="A107" s="21"/>
      <c r="B107" s="13"/>
      <c r="C107" s="9"/>
      <c r="D107" s="4"/>
      <c r="E107" s="62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5"/>
      <c r="C108" s="6"/>
      <c r="D108" s="16" t="s">
        <v>31</v>
      </c>
      <c r="E108" s="7"/>
      <c r="F108" s="17">
        <f>SUM(F101:F107)</f>
        <v>510</v>
      </c>
      <c r="G108" s="17">
        <f t="shared" ref="G108:J108" si="54">SUM(G101:G107)</f>
        <v>19</v>
      </c>
      <c r="H108" s="17">
        <f t="shared" si="54"/>
        <v>19</v>
      </c>
      <c r="I108" s="17">
        <f t="shared" si="54"/>
        <v>97</v>
      </c>
      <c r="J108" s="17">
        <f t="shared" si="54"/>
        <v>519</v>
      </c>
      <c r="K108" s="23"/>
      <c r="L108" s="17">
        <f t="shared" ref="L108" si="55">SUM(L101:L107)</f>
        <v>73.510000000000005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5" t="s">
        <v>25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3"/>
      <c r="C110" s="9"/>
      <c r="D110" s="5" t="s">
        <v>26</v>
      </c>
      <c r="E110" s="45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3"/>
      <c r="C111" s="9"/>
      <c r="D111" s="5" t="s">
        <v>27</v>
      </c>
      <c r="E111" s="45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3"/>
      <c r="C112" s="9"/>
      <c r="D112" s="5" t="s">
        <v>28</v>
      </c>
      <c r="E112" s="45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3"/>
      <c r="C113" s="9"/>
      <c r="D113" s="60"/>
      <c r="E113" s="45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3"/>
      <c r="C114" s="9"/>
      <c r="D114" s="5" t="s">
        <v>29</v>
      </c>
      <c r="E114" s="45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3"/>
      <c r="C115" s="9"/>
      <c r="D115" s="5" t="s">
        <v>30</v>
      </c>
      <c r="E115" s="45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3"/>
      <c r="C116" s="9"/>
      <c r="D116" s="4"/>
      <c r="E116" s="4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3"/>
      <c r="C117" s="9"/>
      <c r="D117" s="4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5"/>
      <c r="C118" s="6"/>
      <c r="D118" s="16" t="s">
        <v>31</v>
      </c>
      <c r="E118" s="10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30">
        <f>F108+F118</f>
        <v>510</v>
      </c>
      <c r="G119" s="30">
        <f t="shared" ref="G119" si="58">G108+G118</f>
        <v>19</v>
      </c>
      <c r="H119" s="30">
        <f t="shared" ref="H119" si="59">H108+H118</f>
        <v>19</v>
      </c>
      <c r="I119" s="30">
        <f t="shared" ref="I119" si="60">I108+I118</f>
        <v>97</v>
      </c>
      <c r="J119" s="30">
        <f t="shared" ref="J119:L119" si="61">J108+J118</f>
        <v>519</v>
      </c>
      <c r="K119" s="30"/>
      <c r="L119" s="30">
        <f t="shared" si="61"/>
        <v>73.510000000000005</v>
      </c>
    </row>
    <row r="120" spans="1:12" ht="15" x14ac:dyDescent="0.25">
      <c r="A120" s="12">
        <v>2</v>
      </c>
      <c r="B120" s="13">
        <v>2</v>
      </c>
      <c r="C120" s="20" t="s">
        <v>19</v>
      </c>
      <c r="D120" s="3" t="s">
        <v>20</v>
      </c>
      <c r="E120" s="42" t="s">
        <v>58</v>
      </c>
      <c r="F120" s="35">
        <v>250</v>
      </c>
      <c r="G120" s="35">
        <v>10</v>
      </c>
      <c r="H120" s="35">
        <v>12</v>
      </c>
      <c r="I120" s="35">
        <v>49</v>
      </c>
      <c r="J120" s="35">
        <v>308</v>
      </c>
      <c r="K120" s="36">
        <v>4002.13</v>
      </c>
      <c r="L120" s="35">
        <v>73.510000000000005</v>
      </c>
    </row>
    <row r="121" spans="1:12" ht="15" x14ac:dyDescent="0.25">
      <c r="A121" s="12"/>
      <c r="B121" s="13"/>
      <c r="C121" s="9"/>
      <c r="D121" s="4"/>
      <c r="E121" s="45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2"/>
      <c r="B122" s="13"/>
      <c r="C122" s="9"/>
      <c r="D122" s="5" t="s">
        <v>21</v>
      </c>
      <c r="E122" s="45" t="s">
        <v>34</v>
      </c>
      <c r="F122" s="38">
        <v>200</v>
      </c>
      <c r="G122" s="38">
        <v>1</v>
      </c>
      <c r="H122" s="38"/>
      <c r="I122" s="38">
        <v>14</v>
      </c>
      <c r="J122" s="38">
        <v>58</v>
      </c>
      <c r="K122" s="39">
        <v>10015</v>
      </c>
      <c r="L122" s="38"/>
    </row>
    <row r="123" spans="1:12" ht="15" x14ac:dyDescent="0.25">
      <c r="A123" s="12"/>
      <c r="B123" s="13"/>
      <c r="C123" s="9"/>
      <c r="D123" s="5" t="s">
        <v>22</v>
      </c>
      <c r="E123" s="45" t="s">
        <v>35</v>
      </c>
      <c r="F123" s="38">
        <v>30</v>
      </c>
      <c r="G123" s="38">
        <v>3</v>
      </c>
      <c r="H123" s="38">
        <v>1</v>
      </c>
      <c r="I123" s="38">
        <v>14</v>
      </c>
      <c r="J123" s="38">
        <v>78</v>
      </c>
      <c r="K123" s="39">
        <v>13001.01</v>
      </c>
      <c r="L123" s="38"/>
    </row>
    <row r="124" spans="1:12" ht="15" x14ac:dyDescent="0.25">
      <c r="A124" s="12"/>
      <c r="B124" s="13"/>
      <c r="C124" s="9"/>
      <c r="D124" s="5" t="s">
        <v>23</v>
      </c>
      <c r="E124" s="45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2"/>
      <c r="B125" s="13"/>
      <c r="C125" s="9"/>
      <c r="D125" s="4"/>
      <c r="E125" s="45" t="s">
        <v>47</v>
      </c>
      <c r="F125" s="38">
        <v>20</v>
      </c>
      <c r="G125" s="38">
        <v>1</v>
      </c>
      <c r="H125" s="38">
        <v>5</v>
      </c>
      <c r="I125" s="38">
        <v>41</v>
      </c>
      <c r="J125" s="38">
        <v>92</v>
      </c>
      <c r="K125" s="39">
        <v>0.19</v>
      </c>
      <c r="L125" s="38"/>
    </row>
    <row r="126" spans="1:12" ht="15" x14ac:dyDescent="0.25">
      <c r="A126" s="12"/>
      <c r="B126" s="13"/>
      <c r="C126" s="9"/>
      <c r="D126" s="4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4"/>
      <c r="B127" s="15"/>
      <c r="C127" s="6"/>
      <c r="D127" s="16" t="s">
        <v>31</v>
      </c>
      <c r="E127" s="7"/>
      <c r="F127" s="17">
        <f>SUM(F120:F126)</f>
        <v>500</v>
      </c>
      <c r="G127" s="17">
        <f t="shared" ref="G127:J127" si="62">SUM(G120:G126)</f>
        <v>15</v>
      </c>
      <c r="H127" s="17">
        <f t="shared" si="62"/>
        <v>18</v>
      </c>
      <c r="I127" s="17">
        <f t="shared" si="62"/>
        <v>118</v>
      </c>
      <c r="J127" s="17">
        <f t="shared" si="62"/>
        <v>536</v>
      </c>
      <c r="K127" s="23"/>
      <c r="L127" s="17">
        <f t="shared" ref="L127" si="63">SUM(L120:L126)</f>
        <v>73.510000000000005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5" t="s">
        <v>25</v>
      </c>
      <c r="E128" s="46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2"/>
      <c r="B129" s="13"/>
      <c r="C129" s="9"/>
      <c r="D129" s="5" t="s">
        <v>26</v>
      </c>
      <c r="E129" s="45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2"/>
      <c r="B130" s="13"/>
      <c r="C130" s="9"/>
      <c r="D130" s="5" t="s">
        <v>27</v>
      </c>
      <c r="E130" s="45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2"/>
      <c r="B131" s="13"/>
      <c r="C131" s="9"/>
      <c r="D131" s="5" t="s">
        <v>28</v>
      </c>
      <c r="E131" s="45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2"/>
      <c r="B132" s="13"/>
      <c r="C132" s="9"/>
      <c r="D132" s="5" t="s">
        <v>21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2"/>
      <c r="B133" s="13"/>
      <c r="C133" s="9"/>
      <c r="D133" s="5" t="s">
        <v>29</v>
      </c>
      <c r="E133" s="45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2"/>
      <c r="B134" s="13"/>
      <c r="C134" s="9"/>
      <c r="D134" s="5" t="s">
        <v>30</v>
      </c>
      <c r="E134" s="4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2"/>
      <c r="B135" s="13"/>
      <c r="C135" s="9"/>
      <c r="D135" s="4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2"/>
      <c r="B136" s="13"/>
      <c r="C136" s="9"/>
      <c r="D136" s="4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4"/>
      <c r="B137" s="15"/>
      <c r="C137" s="6"/>
      <c r="D137" s="16" t="s">
        <v>31</v>
      </c>
      <c r="E137" s="10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63" t="s">
        <v>4</v>
      </c>
      <c r="D138" s="64"/>
      <c r="E138" s="29"/>
      <c r="F138" s="30">
        <f>F127+F137</f>
        <v>500</v>
      </c>
      <c r="G138" s="30">
        <f t="shared" ref="G138" si="66">G127+G137</f>
        <v>15</v>
      </c>
      <c r="H138" s="30">
        <f t="shared" ref="H138" si="67">H127+H137</f>
        <v>18</v>
      </c>
      <c r="I138" s="30">
        <f t="shared" ref="I138" si="68">I127+I137</f>
        <v>118</v>
      </c>
      <c r="J138" s="30">
        <f t="shared" ref="J138:L138" si="69">J127+J137</f>
        <v>536</v>
      </c>
      <c r="K138" s="30"/>
      <c r="L138" s="30">
        <f t="shared" si="69"/>
        <v>73.510000000000005</v>
      </c>
    </row>
    <row r="139" spans="1:12" ht="15" x14ac:dyDescent="0.25">
      <c r="A139" s="18">
        <v>2</v>
      </c>
      <c r="B139" s="19">
        <v>3</v>
      </c>
      <c r="C139" s="20" t="s">
        <v>19</v>
      </c>
      <c r="D139" s="3" t="s">
        <v>20</v>
      </c>
      <c r="E139" s="42" t="s">
        <v>59</v>
      </c>
      <c r="F139" s="35">
        <v>250</v>
      </c>
      <c r="G139" s="35">
        <v>8</v>
      </c>
      <c r="H139" s="35">
        <v>11</v>
      </c>
      <c r="I139" s="35">
        <v>41</v>
      </c>
      <c r="J139" s="35">
        <v>393</v>
      </c>
      <c r="K139" s="36">
        <v>12001.06</v>
      </c>
      <c r="L139" s="35">
        <v>73.510000000000005</v>
      </c>
    </row>
    <row r="140" spans="1:12" ht="15" x14ac:dyDescent="0.25">
      <c r="A140" s="21"/>
      <c r="B140" s="13"/>
      <c r="C140" s="9"/>
      <c r="D140" s="4"/>
      <c r="E140" s="45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1"/>
      <c r="B141" s="13"/>
      <c r="C141" s="9"/>
      <c r="D141" s="5" t="s">
        <v>21</v>
      </c>
      <c r="E141" s="45" t="s">
        <v>40</v>
      </c>
      <c r="F141" s="38">
        <v>200</v>
      </c>
      <c r="G141" s="38"/>
      <c r="H141" s="38"/>
      <c r="I141" s="38">
        <v>19</v>
      </c>
      <c r="J141" s="38">
        <v>68</v>
      </c>
      <c r="K141" s="39">
        <v>10001.01</v>
      </c>
      <c r="L141" s="38"/>
    </row>
    <row r="142" spans="1:12" ht="15.75" customHeight="1" x14ac:dyDescent="0.25">
      <c r="A142" s="21"/>
      <c r="B142" s="13"/>
      <c r="C142" s="9"/>
      <c r="D142" s="5" t="s">
        <v>22</v>
      </c>
      <c r="E142" s="45" t="s">
        <v>37</v>
      </c>
      <c r="F142" s="38">
        <v>30</v>
      </c>
      <c r="G142" s="38">
        <v>2</v>
      </c>
      <c r="H142" s="38">
        <v>1</v>
      </c>
      <c r="I142" s="38">
        <v>12</v>
      </c>
      <c r="J142" s="38">
        <v>41</v>
      </c>
      <c r="K142" s="39">
        <v>13013</v>
      </c>
      <c r="L142" s="38"/>
    </row>
    <row r="143" spans="1:12" ht="15" x14ac:dyDescent="0.25">
      <c r="A143" s="21"/>
      <c r="B143" s="13"/>
      <c r="C143" s="9"/>
      <c r="D143" s="5" t="s">
        <v>23</v>
      </c>
      <c r="E143" s="45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1"/>
      <c r="B144" s="13"/>
      <c r="C144" s="9"/>
      <c r="D144" s="4"/>
      <c r="E144" s="45" t="s">
        <v>50</v>
      </c>
      <c r="F144" s="38">
        <v>40</v>
      </c>
      <c r="G144" s="38">
        <v>5</v>
      </c>
      <c r="H144" s="38">
        <v>5</v>
      </c>
      <c r="I144" s="38">
        <v>1</v>
      </c>
      <c r="J144" s="38">
        <v>62</v>
      </c>
      <c r="K144" s="39">
        <v>5003.0200000000004</v>
      </c>
      <c r="L144" s="38"/>
    </row>
    <row r="145" spans="1:12" ht="15" x14ac:dyDescent="0.25">
      <c r="A145" s="21"/>
      <c r="B145" s="13"/>
      <c r="C145" s="9"/>
      <c r="D145" s="4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5"/>
      <c r="C146" s="6"/>
      <c r="D146" s="16" t="s">
        <v>31</v>
      </c>
      <c r="E146" s="7"/>
      <c r="F146" s="17">
        <f>SUM(F139:F145)</f>
        <v>520</v>
      </c>
      <c r="G146" s="17">
        <f t="shared" ref="G146:J146" si="70">SUM(G139:G145)</f>
        <v>15</v>
      </c>
      <c r="H146" s="17">
        <f t="shared" si="70"/>
        <v>17</v>
      </c>
      <c r="I146" s="17">
        <f t="shared" si="70"/>
        <v>73</v>
      </c>
      <c r="J146" s="17">
        <f t="shared" si="70"/>
        <v>564</v>
      </c>
      <c r="K146" s="23"/>
      <c r="L146" s="17">
        <f t="shared" ref="L146" si="71">SUM(L139:L145)</f>
        <v>73.510000000000005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5" t="s">
        <v>25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3"/>
      <c r="C148" s="9"/>
      <c r="D148" s="5" t="s">
        <v>26</v>
      </c>
      <c r="E148" s="45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3"/>
      <c r="C149" s="9"/>
      <c r="D149" s="5" t="s">
        <v>27</v>
      </c>
      <c r="E149" s="45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3"/>
      <c r="C150" s="9"/>
      <c r="D150" s="5" t="s">
        <v>28</v>
      </c>
      <c r="E150" s="45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3"/>
      <c r="C151" s="9"/>
      <c r="D151" s="5" t="s">
        <v>21</v>
      </c>
      <c r="E151" s="45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3"/>
      <c r="C152" s="9"/>
      <c r="D152" s="5" t="s">
        <v>29</v>
      </c>
      <c r="E152" s="45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3"/>
      <c r="C153" s="9"/>
      <c r="D153" s="5" t="s">
        <v>30</v>
      </c>
      <c r="E153" s="45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3"/>
      <c r="C154" s="9"/>
      <c r="D154" s="4"/>
      <c r="E154" s="4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3"/>
      <c r="C155" s="9"/>
      <c r="D155" s="4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5"/>
      <c r="C156" s="6"/>
      <c r="D156" s="16" t="s">
        <v>31</v>
      </c>
      <c r="E156" s="10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30">
        <f>F146+F156</f>
        <v>520</v>
      </c>
      <c r="G157" s="30">
        <f t="shared" ref="G157" si="74">G146+G156</f>
        <v>15</v>
      </c>
      <c r="H157" s="30">
        <f t="shared" ref="H157" si="75">H146+H156</f>
        <v>17</v>
      </c>
      <c r="I157" s="30">
        <f t="shared" ref="I157" si="76">I146+I156</f>
        <v>73</v>
      </c>
      <c r="J157" s="30">
        <f t="shared" ref="J157:L157" si="77">J146+J156</f>
        <v>564</v>
      </c>
      <c r="K157" s="30"/>
      <c r="L157" s="30">
        <f t="shared" si="77"/>
        <v>73.510000000000005</v>
      </c>
    </row>
    <row r="158" spans="1:12" ht="15" x14ac:dyDescent="0.25">
      <c r="A158" s="18">
        <v>2</v>
      </c>
      <c r="B158" s="19">
        <v>4</v>
      </c>
      <c r="C158" s="20" t="s">
        <v>19</v>
      </c>
      <c r="D158" s="3" t="s">
        <v>20</v>
      </c>
      <c r="E158" s="45" t="s">
        <v>61</v>
      </c>
      <c r="F158" s="35">
        <v>250</v>
      </c>
      <c r="G158" s="35">
        <v>6</v>
      </c>
      <c r="H158" s="35">
        <v>11</v>
      </c>
      <c r="I158" s="35">
        <v>29</v>
      </c>
      <c r="J158" s="35">
        <v>311</v>
      </c>
      <c r="K158" s="36">
        <v>4002.15</v>
      </c>
      <c r="L158" s="35">
        <v>73.510000000000005</v>
      </c>
    </row>
    <row r="159" spans="1:12" ht="15" x14ac:dyDescent="0.25">
      <c r="A159" s="21"/>
      <c r="B159" s="13"/>
      <c r="C159" s="9"/>
      <c r="D159" s="4"/>
      <c r="E159" s="45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1"/>
      <c r="B160" s="13"/>
      <c r="C160" s="9"/>
      <c r="D160" s="5" t="s">
        <v>21</v>
      </c>
      <c r="E160" s="45" t="s">
        <v>60</v>
      </c>
      <c r="F160" s="38">
        <v>200</v>
      </c>
      <c r="G160" s="38">
        <v>4</v>
      </c>
      <c r="H160" s="38">
        <v>4</v>
      </c>
      <c r="I160" s="38">
        <v>19</v>
      </c>
      <c r="J160" s="38">
        <v>119</v>
      </c>
      <c r="K160" s="39">
        <v>10020.01</v>
      </c>
      <c r="L160" s="38"/>
    </row>
    <row r="161" spans="1:12" ht="15" x14ac:dyDescent="0.25">
      <c r="A161" s="21"/>
      <c r="B161" s="13"/>
      <c r="C161" s="9"/>
      <c r="D161" s="5" t="s">
        <v>22</v>
      </c>
      <c r="E161" s="45" t="s">
        <v>35</v>
      </c>
      <c r="F161" s="38">
        <v>50</v>
      </c>
      <c r="G161" s="38">
        <v>5</v>
      </c>
      <c r="H161" s="38">
        <v>2</v>
      </c>
      <c r="I161" s="38">
        <v>24</v>
      </c>
      <c r="J161" s="38">
        <v>130</v>
      </c>
      <c r="K161" s="39">
        <v>13001.01</v>
      </c>
      <c r="L161" s="38"/>
    </row>
    <row r="162" spans="1:12" ht="15" x14ac:dyDescent="0.25">
      <c r="A162" s="21"/>
      <c r="B162" s="13"/>
      <c r="C162" s="9"/>
      <c r="D162" s="5" t="s">
        <v>23</v>
      </c>
      <c r="E162" s="45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1"/>
      <c r="B163" s="13"/>
      <c r="C163" s="9"/>
      <c r="D163" s="4"/>
      <c r="E163" s="45" t="s">
        <v>36</v>
      </c>
      <c r="F163" s="38">
        <v>10</v>
      </c>
      <c r="G163" s="38">
        <v>2</v>
      </c>
      <c r="H163" s="38">
        <v>2</v>
      </c>
      <c r="I163" s="38">
        <v>5</v>
      </c>
      <c r="J163" s="38">
        <v>39</v>
      </c>
      <c r="K163" s="39">
        <v>13017</v>
      </c>
      <c r="L163" s="38"/>
    </row>
    <row r="164" spans="1:12" ht="15" x14ac:dyDescent="0.25">
      <c r="A164" s="21"/>
      <c r="B164" s="13"/>
      <c r="C164" s="9"/>
      <c r="D164" s="4"/>
      <c r="E164" s="45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5"/>
      <c r="C165" s="6"/>
      <c r="D165" s="16" t="s">
        <v>31</v>
      </c>
      <c r="E165" s="7"/>
      <c r="F165" s="17">
        <f>SUM(F158:F164)</f>
        <v>510</v>
      </c>
      <c r="G165" s="17">
        <f t="shared" ref="G165:J165" si="78">SUM(G158:G164)</f>
        <v>17</v>
      </c>
      <c r="H165" s="17">
        <f t="shared" si="78"/>
        <v>19</v>
      </c>
      <c r="I165" s="17">
        <f t="shared" si="78"/>
        <v>77</v>
      </c>
      <c r="J165" s="17">
        <f t="shared" si="78"/>
        <v>599</v>
      </c>
      <c r="K165" s="23"/>
      <c r="L165" s="17">
        <f>SUM(L158:L164)</f>
        <v>73.510000000000005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24</v>
      </c>
      <c r="D166" s="5" t="s">
        <v>25</v>
      </c>
      <c r="E166" s="46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3"/>
      <c r="C167" s="9"/>
      <c r="D167" s="5" t="s">
        <v>26</v>
      </c>
      <c r="E167" s="45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3"/>
      <c r="C168" s="9"/>
      <c r="D168" s="5" t="s">
        <v>27</v>
      </c>
      <c r="E168" s="45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3"/>
      <c r="C169" s="9"/>
      <c r="D169" s="5" t="s">
        <v>28</v>
      </c>
      <c r="E169" s="45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3"/>
      <c r="C170" s="9"/>
      <c r="D170" s="5" t="s">
        <v>21</v>
      </c>
      <c r="E170" s="45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3"/>
      <c r="C171" s="9"/>
      <c r="D171" s="5" t="s">
        <v>29</v>
      </c>
      <c r="E171" s="45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3"/>
      <c r="C172" s="9"/>
      <c r="D172" s="5" t="s">
        <v>30</v>
      </c>
      <c r="E172" s="45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3"/>
      <c r="C173" s="9"/>
      <c r="D173" s="4"/>
      <c r="E173" s="4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3"/>
      <c r="C174" s="9"/>
      <c r="D174" s="4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5"/>
      <c r="C175" s="6"/>
      <c r="D175" s="16" t="s">
        <v>31</v>
      </c>
      <c r="E175" s="10"/>
      <c r="F175" s="17">
        <f>SUM(F166:F174)</f>
        <v>0</v>
      </c>
      <c r="G175" s="17">
        <f t="shared" ref="G175:J175" si="79">SUM(G166:G174)</f>
        <v>0</v>
      </c>
      <c r="H175" s="17">
        <f t="shared" si="79"/>
        <v>0</v>
      </c>
      <c r="I175" s="17">
        <f t="shared" si="79"/>
        <v>0</v>
      </c>
      <c r="J175" s="17">
        <f t="shared" si="79"/>
        <v>0</v>
      </c>
      <c r="K175" s="23"/>
      <c r="L175" s="17">
        <f t="shared" ref="L175" si="80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30">
        <f>F165+F175</f>
        <v>510</v>
      </c>
      <c r="G176" s="30">
        <f t="shared" ref="G176" si="81">G165+G175</f>
        <v>17</v>
      </c>
      <c r="H176" s="30">
        <f t="shared" ref="H176" si="82">H165+H175</f>
        <v>19</v>
      </c>
      <c r="I176" s="30">
        <f t="shared" ref="I176" si="83">I165+I175</f>
        <v>77</v>
      </c>
      <c r="J176" s="30">
        <f t="shared" ref="J176:L176" si="84">J165+J175</f>
        <v>599</v>
      </c>
      <c r="K176" s="30"/>
      <c r="L176" s="30">
        <f t="shared" si="84"/>
        <v>73.510000000000005</v>
      </c>
    </row>
    <row r="177" spans="1:12" ht="15" x14ac:dyDescent="0.25">
      <c r="A177" s="18">
        <v>2</v>
      </c>
      <c r="B177" s="19">
        <v>5</v>
      </c>
      <c r="C177" s="20" t="s">
        <v>19</v>
      </c>
      <c r="D177" s="3" t="s">
        <v>20</v>
      </c>
      <c r="E177" s="42" t="s">
        <v>62</v>
      </c>
      <c r="F177" s="35">
        <v>250</v>
      </c>
      <c r="G177" s="35">
        <v>9</v>
      </c>
      <c r="H177" s="35">
        <v>15</v>
      </c>
      <c r="I177" s="35">
        <v>43</v>
      </c>
      <c r="J177" s="35">
        <v>311</v>
      </c>
      <c r="K177" s="36">
        <v>4001.1</v>
      </c>
      <c r="L177" s="35">
        <v>73.510000000000005</v>
      </c>
    </row>
    <row r="178" spans="1:12" ht="15" x14ac:dyDescent="0.25">
      <c r="A178" s="21"/>
      <c r="B178" s="13"/>
      <c r="C178" s="9"/>
      <c r="D178" s="4"/>
      <c r="E178" s="45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1"/>
      <c r="B179" s="13"/>
      <c r="C179" s="9"/>
      <c r="D179" s="5" t="s">
        <v>21</v>
      </c>
      <c r="E179" s="45" t="s">
        <v>34</v>
      </c>
      <c r="F179" s="38">
        <v>200</v>
      </c>
      <c r="G179" s="38">
        <v>1</v>
      </c>
      <c r="H179" s="38"/>
      <c r="I179" s="38">
        <v>14</v>
      </c>
      <c r="J179" s="38">
        <v>58</v>
      </c>
      <c r="K179" s="39">
        <v>10015</v>
      </c>
      <c r="L179" s="38"/>
    </row>
    <row r="180" spans="1:12" ht="15" x14ac:dyDescent="0.25">
      <c r="A180" s="21"/>
      <c r="B180" s="13"/>
      <c r="C180" s="9"/>
      <c r="D180" s="5" t="s">
        <v>22</v>
      </c>
      <c r="E180" s="45" t="s">
        <v>35</v>
      </c>
      <c r="F180" s="38">
        <v>50</v>
      </c>
      <c r="G180" s="38">
        <v>5</v>
      </c>
      <c r="H180" s="38">
        <v>2</v>
      </c>
      <c r="I180" s="38">
        <v>24</v>
      </c>
      <c r="J180" s="38">
        <v>130</v>
      </c>
      <c r="K180" s="39">
        <v>13001.01</v>
      </c>
      <c r="L180" s="38"/>
    </row>
    <row r="181" spans="1:12" ht="15" x14ac:dyDescent="0.25">
      <c r="A181" s="21"/>
      <c r="B181" s="13"/>
      <c r="C181" s="9"/>
      <c r="D181" s="5" t="s">
        <v>23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1"/>
      <c r="B182" s="13"/>
      <c r="C182" s="9"/>
      <c r="D182" s="4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1"/>
      <c r="B183" s="13"/>
      <c r="C183" s="9"/>
      <c r="D183" s="4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5"/>
      <c r="C184" s="6"/>
      <c r="D184" s="16" t="s">
        <v>31</v>
      </c>
      <c r="E184" s="7"/>
      <c r="F184" s="17">
        <f>SUM(F177:F183)</f>
        <v>500</v>
      </c>
      <c r="G184" s="17">
        <f t="shared" ref="G184:J184" si="85">SUM(G177:G183)</f>
        <v>15</v>
      </c>
      <c r="H184" s="17">
        <f t="shared" si="85"/>
        <v>17</v>
      </c>
      <c r="I184" s="17">
        <f t="shared" si="85"/>
        <v>81</v>
      </c>
      <c r="J184" s="17">
        <f t="shared" si="85"/>
        <v>499</v>
      </c>
      <c r="K184" s="23"/>
      <c r="L184" s="17">
        <f t="shared" ref="L184" si="86">SUM(L177:L183)</f>
        <v>73.510000000000005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5" t="s">
        <v>25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3"/>
      <c r="C186" s="9"/>
      <c r="D186" s="5" t="s">
        <v>26</v>
      </c>
      <c r="E186" s="45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3"/>
      <c r="C187" s="9"/>
      <c r="D187" s="5" t="s">
        <v>27</v>
      </c>
      <c r="E187" s="45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3"/>
      <c r="C188" s="9"/>
      <c r="D188" s="5" t="s">
        <v>28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3"/>
      <c r="C189" s="9"/>
      <c r="D189" s="5" t="s">
        <v>21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3"/>
      <c r="C190" s="9"/>
      <c r="D190" s="5" t="s">
        <v>29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3"/>
      <c r="C191" s="9"/>
      <c r="D191" s="5" t="s">
        <v>30</v>
      </c>
      <c r="E191" s="45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3"/>
      <c r="C192" s="9"/>
      <c r="D192" s="4"/>
      <c r="E192" s="45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3"/>
      <c r="C193" s="9"/>
      <c r="D193" s="4"/>
      <c r="E193" s="46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5"/>
      <c r="C194" s="6"/>
      <c r="D194" s="16" t="s">
        <v>31</v>
      </c>
      <c r="E194" s="10"/>
      <c r="F194" s="17">
        <f>SUM(F185:F193)</f>
        <v>0</v>
      </c>
      <c r="G194" s="17">
        <f t="shared" ref="G194:J194" si="87">SUM(G185:G193)</f>
        <v>0</v>
      </c>
      <c r="H194" s="17">
        <f t="shared" si="87"/>
        <v>0</v>
      </c>
      <c r="I194" s="17">
        <f t="shared" si="87"/>
        <v>0</v>
      </c>
      <c r="J194" s="17">
        <f t="shared" si="87"/>
        <v>0</v>
      </c>
      <c r="K194" s="23"/>
      <c r="L194" s="17">
        <f t="shared" ref="L194" si="88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63" t="s">
        <v>4</v>
      </c>
      <c r="D195" s="64"/>
      <c r="E195" s="29"/>
      <c r="F195" s="30">
        <f>F184+F194</f>
        <v>500</v>
      </c>
      <c r="G195" s="30">
        <f t="shared" ref="G195" si="89">G184+G194</f>
        <v>15</v>
      </c>
      <c r="H195" s="30">
        <f t="shared" ref="H195" si="90">H184+H194</f>
        <v>17</v>
      </c>
      <c r="I195" s="30">
        <f t="shared" ref="I195" si="91">I184+I194</f>
        <v>81</v>
      </c>
      <c r="J195" s="30">
        <f t="shared" ref="J195:L195" si="92">J184+J194</f>
        <v>499</v>
      </c>
      <c r="K195" s="30"/>
      <c r="L195" s="30">
        <f t="shared" si="92"/>
        <v>73.510000000000005</v>
      </c>
    </row>
    <row r="196" spans="1:12" ht="13.5" thickBot="1" x14ac:dyDescent="0.25">
      <c r="A196" s="25"/>
      <c r="B196" s="26"/>
      <c r="C196" s="65" t="s">
        <v>5</v>
      </c>
      <c r="D196" s="65"/>
      <c r="E196" s="65"/>
      <c r="F196" s="32">
        <f>(F24+F43+F62+F81+F100+F119+F138+F157+F176+F195)/(IF(F24=0,0,1)+IF(F43=0,0,1)+IF(F62=0,0,1)+IF(F81=0,0,1)+IF(F100=0,0,1)+IF(F119=0,0,1)+IF(F138=0,0,1)+IF(F157=0,0,1)+IF(F176=0,0,1)+IF(F195=0,0,1))</f>
        <v>508</v>
      </c>
      <c r="G196" s="32">
        <f t="shared" ref="G196:J196" si="93">(G24+G43+G62+G81+G100+G119+G138+G157+G176+G195)/(IF(G24=0,0,1)+IF(G43=0,0,1)+IF(G62=0,0,1)+IF(G81=0,0,1)+IF(G100=0,0,1)+IF(G119=0,0,1)+IF(G138=0,0,1)+IF(G157=0,0,1)+IF(G176=0,0,1)+IF(G195=0,0,1))</f>
        <v>17.7</v>
      </c>
      <c r="H196" s="32">
        <f t="shared" si="93"/>
        <v>19.3</v>
      </c>
      <c r="I196" s="32">
        <f t="shared" si="93"/>
        <v>88.2</v>
      </c>
      <c r="J196" s="32">
        <f t="shared" si="93"/>
        <v>564</v>
      </c>
      <c r="K196" s="32"/>
      <c r="L196" s="32">
        <f t="shared" ref="L196" si="94">(L24+L43+L62+L81+L100+L119+L138+L157+L176+L195)/(IF(L24=0,0,1)+IF(L43=0,0,1)+IF(L62=0,0,1)+IF(L81=0,0,1)+IF(L100=0,0,1)+IF(L119=0,0,1)+IF(L138=0,0,1)+IF(L157=0,0,1)+IF(L176=0,0,1)+IF(L195=0,0,1))</f>
        <v>73.510000000000005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Викторович</cp:lastModifiedBy>
  <dcterms:created xsi:type="dcterms:W3CDTF">2022-05-16T14:23:56Z</dcterms:created>
  <dcterms:modified xsi:type="dcterms:W3CDTF">2025-09-02T06:47:53Z</dcterms:modified>
</cp:coreProperties>
</file>